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DK0601.lifemark.tosei.or.jp\部門$\475_経理_CLOSE\★★new_会計課_2013★★\◇入札\令和７年度\20250409契約審査委員会\審査会あり\物流\1プリンター用トナー\執行伺い\"/>
    </mc:Choice>
  </mc:AlternateContent>
  <bookViews>
    <workbookView xWindow="0" yWindow="0" windowWidth="28800" windowHeight="12795" activeTab="1"/>
  </bookViews>
  <sheets>
    <sheet name="設計書1 " sheetId="3" r:id="rId1"/>
    <sheet name="設計書2" sheetId="2" r:id="rId2"/>
  </sheets>
  <externalReferences>
    <externalReference r:id="rId3"/>
  </externalReferences>
  <definedNames>
    <definedName name="\j">#REF!</definedName>
    <definedName name="\l">#REF!</definedName>
    <definedName name="\p">#REF!</definedName>
    <definedName name="\q">#REF!</definedName>
    <definedName name="\u">#REF!</definedName>
    <definedName name="\w">#REF!</definedName>
    <definedName name="\x">#REF!</definedName>
    <definedName name="a">#REF!</definedName>
    <definedName name="AREA1">#REF!</definedName>
    <definedName name="AREA2">#REF!</definedName>
    <definedName name="AREA3">#REF!</definedName>
    <definedName name="HTML_CodePage" hidden="1">932</definedName>
    <definedName name="HTML_Control" localSheetId="0" hidden="1">{"'7'!$AF$4:$AS$25"}</definedName>
    <definedName name="HTML_Control" localSheetId="1" hidden="1">{"'7'!$AF$4:$AS$25"}</definedName>
    <definedName name="HTML_Control" hidden="1">{"'7'!$AF$4:$AS$25"}</definedName>
    <definedName name="HTML_Description" hidden="1">""</definedName>
    <definedName name="HTML_Email" hidden="1">""</definedName>
    <definedName name="HTML_Header" hidden="1">"17年7月"</definedName>
    <definedName name="HTML_LastUpdate" hidden="1">"05/08/26"</definedName>
    <definedName name="HTML_LineAfter" hidden="1">FALSE</definedName>
    <definedName name="HTML_LineBefore" hidden="1">FALSE</definedName>
    <definedName name="HTML_Name" hidden="1">"TOSEI"</definedName>
    <definedName name="HTML_OBDlg2" hidden="1">TRUE</definedName>
    <definedName name="HTML_OBDlg4" hidden="1">TRUE</definedName>
    <definedName name="HTML_OS" hidden="1">0</definedName>
    <definedName name="HTML_PathFile" hidden="1">"N:\kanja\geppo\chiiki\7.htm"</definedName>
    <definedName name="HTML_Title" hidden="1">"地域別患者数"</definedName>
    <definedName name="JUMP">#REF!</definedName>
    <definedName name="MOVE1">#REF!</definedName>
    <definedName name="MOVE2">#REF!</definedName>
    <definedName name="PAGE">#REF!</definedName>
    <definedName name="PRI_01">#REF!</definedName>
    <definedName name="PRI_02">#REF!</definedName>
    <definedName name="PRI_03">#REF!</definedName>
    <definedName name="PRI_04">#REF!</definedName>
    <definedName name="PRI_05">#REF!</definedName>
    <definedName name="PRI_06">#REF!</definedName>
    <definedName name="PRI_07">#REF!</definedName>
    <definedName name="PRI_08">#REF!</definedName>
    <definedName name="PRI_09">#REF!</definedName>
    <definedName name="PRI_10">#REF!</definedName>
    <definedName name="PRI_11">#REF!</definedName>
    <definedName name="PRI_12">#REF!</definedName>
    <definedName name="PRINT1">#REF!</definedName>
    <definedName name="PRINT2">#REF!</definedName>
    <definedName name="SEC_01">#REF!</definedName>
    <definedName name="SEC_02">#REF!</definedName>
    <definedName name="SEC_03">#REF!</definedName>
    <definedName name="SEC_04">#REF!</definedName>
    <definedName name="SEC_05">#REF!</definedName>
    <definedName name="SEC_06">#REF!</definedName>
    <definedName name="SEC_07">#REF!</definedName>
    <definedName name="SEC_08">#REF!</definedName>
    <definedName name="SEC_09">#REF!</definedName>
    <definedName name="SEC_10">#REF!</definedName>
    <definedName name="SEC_11">#REF!</definedName>
    <definedName name="SEC_1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2" l="1"/>
  <c r="B9" i="3" l="1"/>
  <c r="B33" i="2"/>
  <c r="H23" i="2"/>
  <c r="H21" i="2"/>
  <c r="H15" i="2"/>
  <c r="H13" i="2"/>
  <c r="H11" i="2"/>
  <c r="H9" i="2"/>
  <c r="H7" i="2"/>
  <c r="E3" i="2"/>
  <c r="B3" i="2"/>
  <c r="H35" i="2" l="1"/>
  <c r="H43" i="2" l="1"/>
</calcChain>
</file>

<file path=xl/sharedStrings.xml><?xml version="1.0" encoding="utf-8"?>
<sst xmlns="http://schemas.openxmlformats.org/spreadsheetml/2006/main" count="46" uniqueCount="39">
  <si>
    <t>設計書</t>
    <rPh sb="0" eb="3">
      <t>セッケイショ</t>
    </rPh>
    <phoneticPr fontId="3"/>
  </si>
  <si>
    <t>設計金額</t>
    <rPh sb="0" eb="2">
      <t>セッケイ</t>
    </rPh>
    <rPh sb="2" eb="4">
      <t>キンガク</t>
    </rPh>
    <phoneticPr fontId="3"/>
  </si>
  <si>
    <t>購入価格</t>
    <rPh sb="0" eb="2">
      <t>コウニュウ</t>
    </rPh>
    <rPh sb="2" eb="4">
      <t>カカク</t>
    </rPh>
    <phoneticPr fontId="3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</si>
  <si>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3"/>
  </si>
  <si>
    <t>No.1</t>
    <phoneticPr fontId="3"/>
  </si>
  <si>
    <t>名称</t>
    <rPh sb="0" eb="2">
      <t>メイショウ</t>
    </rPh>
    <phoneticPr fontId="3"/>
  </si>
  <si>
    <t>摘要</t>
    <rPh sb="0" eb="2">
      <t>テキヨウ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</si>
  <si>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</si>
  <si>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</si>
  <si>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</si>
  <si>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</si>
  <si>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</si>
  <si>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Docuprint C3450用トナーカートリッジ　ブラック　２個/箱</t>
    <rPh sb="15" eb="16">
      <t>ヨウ</t>
    </rPh>
    <phoneticPr fontId="8"/>
  </si>
  <si>
    <t>CT202463</t>
  </si>
  <si>
    <t>箱</t>
    <rPh sb="0" eb="1">
      <t>ハコ</t>
    </rPh>
    <phoneticPr fontId="3"/>
  </si>
  <si>
    <t>Docuprint C3450用トナーカートリッジ　シアン　２個/箱</t>
    <rPh sb="15" eb="16">
      <t>ヨウ</t>
    </rPh>
    <phoneticPr fontId="8"/>
  </si>
  <si>
    <t>CT202464</t>
  </si>
  <si>
    <t>Docuprint C3450用トナーカートリッジ　マゼンタ　２個/箱</t>
    <rPh sb="15" eb="16">
      <t>ヨウ</t>
    </rPh>
    <phoneticPr fontId="8"/>
  </si>
  <si>
    <t>CT202465</t>
  </si>
  <si>
    <t>Docuprint C3450用トナーカートリッジ　イエロー　２個/箱</t>
    <rPh sb="15" eb="16">
      <t>ヨウ</t>
    </rPh>
    <rPh sb="32" eb="33">
      <t>コ</t>
    </rPh>
    <rPh sb="34" eb="35">
      <t>ハコ</t>
    </rPh>
    <phoneticPr fontId="8"/>
  </si>
  <si>
    <t>CT202466</t>
  </si>
  <si>
    <t>Docuprint C3450用　ドラムカートリッジ　ブラック</t>
    <phoneticPr fontId="8"/>
  </si>
  <si>
    <t>CT350812</t>
    <phoneticPr fontId="3"/>
  </si>
  <si>
    <t>台</t>
    <rPh sb="0" eb="1">
      <t>ダイ</t>
    </rPh>
    <phoneticPr fontId="3"/>
  </si>
  <si>
    <t>Docuprint C3450用　ドラムカートリッジ　カラー</t>
    <phoneticPr fontId="8"/>
  </si>
  <si>
    <t>CT350813</t>
    <phoneticPr fontId="3"/>
  </si>
  <si>
    <t>Docuprint C3100用ドラム/カートリッジ</t>
    <phoneticPr fontId="3"/>
  </si>
  <si>
    <t>CT350872</t>
    <phoneticPr fontId="3"/>
  </si>
  <si>
    <t>　　　※　搬入、設置、設定、既存機器の撤去等使用するために必要な作業を行うこと。</t>
    <phoneticPr fontId="3"/>
  </si>
  <si>
    <t>　　　※　通常使用において不具合が発生した場合、購入後１年間は無償で対応すること。</t>
    <phoneticPr fontId="3"/>
  </si>
  <si>
    <t>　　　※　故障等不具合を生じた場合は、原則２４時間以内に対応すること。</t>
    <phoneticPr fontId="3"/>
  </si>
  <si>
    <t>（計）</t>
    <rPh sb="1" eb="2">
      <t>ケイ</t>
    </rPh>
    <phoneticPr fontId="3"/>
  </si>
  <si>
    <t>消費税等相当額</t>
    <rPh sb="0" eb="3">
      <t>ショウヒゼイ</t>
    </rPh>
    <rPh sb="3" eb="4">
      <t>トウ</t>
    </rPh>
    <rPh sb="4" eb="7">
      <t>ソウトウガク</t>
    </rPh>
    <phoneticPr fontId="3"/>
  </si>
  <si>
    <t>（合計）</t>
    <rPh sb="1" eb="3">
      <t>ゴウケイ</t>
    </rPh>
    <phoneticPr fontId="3"/>
  </si>
  <si>
    <t>No.2</t>
    <phoneticPr fontId="3"/>
  </si>
  <si>
    <t>住所　　　　　　　　　</t>
    <rPh sb="0" eb="2">
      <t>ジュウショ</t>
    </rPh>
    <phoneticPr fontId="3"/>
  </si>
  <si>
    <t>商号又は名称　　　</t>
    <rPh sb="0" eb="2">
      <t>ショウゴウ</t>
    </rPh>
    <rPh sb="2" eb="3">
      <t>マタ</t>
    </rPh>
    <rPh sb="4" eb="6">
      <t>メイショウ</t>
    </rPh>
    <phoneticPr fontId="3"/>
  </si>
  <si>
    <t xml:space="preserve">代表者氏名　　　　 </t>
    <rPh sb="0" eb="3">
      <t>ダイヒョウシャ</t>
    </rPh>
    <rPh sb="3" eb="5">
      <t>シメイ</t>
    </rPh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</si>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</sst>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金&quot;#,##0&quot;円&quot;&quot;也&quot;;&quot;¥&quot;\-#,##0"/>
    <numFmt numFmtId="177" formatCode="0.0_ "/>
    <numFmt numFmtId="178" formatCode="#,##0_ "/>
    <numFmt numFmtId="179" formatCode="0_ "/>
    <numFmt numFmtId="180" formatCode="0_);[Red]\(0\)"/>
    <numFmt numFmtId="181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0" fillId="0" borderId="0" xfId="0" applyBorder="1" applyAlignment="1"/>
    <xf numFmtId="0" fontId="2" fillId="0" borderId="7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2" fillId="0" borderId="10" xfId="0" applyFont="1" applyBorder="1"/>
    <xf numFmtId="0" fontId="2" fillId="0" borderId="8" xfId="0" applyFont="1" applyBorder="1"/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8" fontId="2" fillId="0" borderId="1" xfId="1" applyFont="1" applyBorder="1" applyAlignment="1">
      <alignment horizontal="center"/>
    </xf>
    <xf numFmtId="38" fontId="2" fillId="0" borderId="13" xfId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38" fontId="2" fillId="0" borderId="17" xfId="1" applyFont="1" applyBorder="1"/>
    <xf numFmtId="0" fontId="2" fillId="0" borderId="18" xfId="0" applyFont="1" applyBorder="1"/>
    <xf numFmtId="0" fontId="2" fillId="0" borderId="19" xfId="0" applyFont="1" applyBorder="1" applyAlignment="1">
      <alignment vertical="center"/>
    </xf>
    <xf numFmtId="0" fontId="2" fillId="0" borderId="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1" xfId="0" applyFont="1" applyBorder="1" applyAlignment="1">
      <alignment horizontal="right"/>
    </xf>
    <xf numFmtId="38" fontId="2" fillId="0" borderId="21" xfId="1" applyFont="1" applyBorder="1"/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right"/>
    </xf>
    <xf numFmtId="38" fontId="2" fillId="0" borderId="26" xfId="1" applyFont="1" applyBorder="1"/>
    <xf numFmtId="0" fontId="2" fillId="0" borderId="27" xfId="0" applyFont="1" applyBorder="1"/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177" fontId="2" fillId="0" borderId="26" xfId="0" applyNumberFormat="1" applyFont="1" applyBorder="1" applyAlignment="1">
      <alignment horizontal="right"/>
    </xf>
    <xf numFmtId="49" fontId="2" fillId="0" borderId="26" xfId="1" applyNumberFormat="1" applyFont="1" applyBorder="1" applyAlignment="1">
      <alignment horizontal="right"/>
    </xf>
    <xf numFmtId="0" fontId="2" fillId="0" borderId="27" xfId="0" applyFont="1" applyBorder="1" applyAlignment="1">
      <alignment shrinkToFit="1"/>
    </xf>
    <xf numFmtId="0" fontId="2" fillId="0" borderId="19" xfId="0" applyFont="1" applyBorder="1" applyAlignment="1"/>
    <xf numFmtId="0" fontId="2" fillId="0" borderId="9" xfId="0" applyFont="1" applyBorder="1" applyAlignment="1"/>
    <xf numFmtId="49" fontId="2" fillId="0" borderId="21" xfId="0" applyNumberFormat="1" applyFont="1" applyBorder="1"/>
    <xf numFmtId="178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shrinkToFit="1"/>
    </xf>
    <xf numFmtId="0" fontId="2" fillId="0" borderId="19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178" fontId="2" fillId="0" borderId="26" xfId="0" applyNumberFormat="1" applyFont="1" applyBorder="1" applyAlignment="1">
      <alignment horizontal="right"/>
    </xf>
    <xf numFmtId="38" fontId="2" fillId="0" borderId="26" xfId="1" applyFont="1" applyBorder="1" applyAlignment="1">
      <alignment horizontal="right"/>
    </xf>
    <xf numFmtId="0" fontId="2" fillId="0" borderId="2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79" fontId="2" fillId="0" borderId="21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49" fontId="2" fillId="0" borderId="25" xfId="0" applyNumberFormat="1" applyFont="1" applyBorder="1"/>
    <xf numFmtId="179" fontId="2" fillId="0" borderId="26" xfId="0" applyNumberFormat="1" applyFont="1" applyBorder="1" applyAlignment="1">
      <alignment horizontal="right"/>
    </xf>
    <xf numFmtId="0" fontId="2" fillId="0" borderId="29" xfId="0" applyFont="1" applyBorder="1" applyAlignment="1">
      <alignment shrinkToFit="1"/>
    </xf>
    <xf numFmtId="0" fontId="2" fillId="0" borderId="30" xfId="0" applyFont="1" applyBorder="1" applyAlignment="1">
      <alignment horizontal="center"/>
    </xf>
    <xf numFmtId="179" fontId="2" fillId="0" borderId="30" xfId="0" applyNumberFormat="1" applyFont="1" applyBorder="1" applyAlignment="1">
      <alignment horizontal="right"/>
    </xf>
    <xf numFmtId="38" fontId="2" fillId="0" borderId="30" xfId="1" applyFont="1" applyBorder="1"/>
    <xf numFmtId="0" fontId="2" fillId="0" borderId="31" xfId="0" applyFont="1" applyBorder="1" applyAlignment="1">
      <alignment shrinkToFit="1"/>
    </xf>
    <xf numFmtId="0" fontId="2" fillId="0" borderId="23" xfId="0" applyFont="1" applyBorder="1"/>
    <xf numFmtId="0" fontId="2" fillId="0" borderId="32" xfId="0" applyFont="1" applyBorder="1" applyAlignment="1">
      <alignment shrinkToFit="1"/>
    </xf>
    <xf numFmtId="0" fontId="2" fillId="0" borderId="33" xfId="0" applyFont="1" applyBorder="1" applyAlignment="1">
      <alignment shrinkToFit="1"/>
    </xf>
    <xf numFmtId="0" fontId="2" fillId="0" borderId="34" xfId="0" applyFont="1" applyBorder="1" applyAlignment="1">
      <alignment horizontal="center"/>
    </xf>
    <xf numFmtId="177" fontId="2" fillId="0" borderId="34" xfId="0" applyNumberFormat="1" applyFont="1" applyBorder="1" applyAlignment="1">
      <alignment horizontal="right"/>
    </xf>
    <xf numFmtId="38" fontId="2" fillId="0" borderId="34" xfId="1" applyFont="1" applyBorder="1"/>
    <xf numFmtId="0" fontId="2" fillId="0" borderId="35" xfId="0" applyFont="1" applyBorder="1"/>
    <xf numFmtId="0" fontId="2" fillId="0" borderId="0" xfId="0" applyFont="1" applyBorder="1" applyAlignment="1">
      <alignment horizontal="left" indent="1"/>
    </xf>
    <xf numFmtId="0" fontId="9" fillId="0" borderId="19" xfId="0" applyFont="1" applyBorder="1" applyAlignment="1">
      <alignment horizontal="right" vertical="center"/>
    </xf>
    <xf numFmtId="180" fontId="2" fillId="0" borderId="21" xfId="0" applyNumberFormat="1" applyFont="1" applyBorder="1" applyAlignment="1">
      <alignment horizontal="right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/>
    <xf numFmtId="180" fontId="2" fillId="0" borderId="34" xfId="0" applyNumberFormat="1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180" fontId="2" fillId="0" borderId="25" xfId="0" applyNumberFormat="1" applyFont="1" applyBorder="1" applyAlignment="1">
      <alignment horizontal="right"/>
    </xf>
    <xf numFmtId="38" fontId="2" fillId="0" borderId="25" xfId="1" applyFont="1" applyBorder="1"/>
    <xf numFmtId="10" fontId="2" fillId="0" borderId="7" xfId="2" applyNumberFormat="1" applyFont="1" applyBorder="1" applyAlignment="1">
      <alignment horizontal="left"/>
    </xf>
    <xf numFmtId="58" fontId="2" fillId="0" borderId="9" xfId="0" applyNumberFormat="1" applyFont="1" applyBorder="1" applyAlignment="1"/>
    <xf numFmtId="0" fontId="2" fillId="0" borderId="36" xfId="0" applyFont="1" applyBorder="1"/>
    <xf numFmtId="180" fontId="2" fillId="0" borderId="26" xfId="0" applyNumberFormat="1" applyFont="1" applyBorder="1" applyAlignment="1">
      <alignment horizontal="right"/>
    </xf>
    <xf numFmtId="181" fontId="2" fillId="0" borderId="22" xfId="2" applyNumberFormat="1" applyFont="1" applyBorder="1" applyAlignment="1">
      <alignment horizontal="left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/>
    <xf numFmtId="0" fontId="2" fillId="0" borderId="37" xfId="0" applyFont="1" applyBorder="1"/>
    <xf numFmtId="49" fontId="2" fillId="0" borderId="38" xfId="0" applyNumberFormat="1" applyFont="1" applyBorder="1"/>
    <xf numFmtId="0" fontId="2" fillId="0" borderId="38" xfId="0" applyFont="1" applyBorder="1" applyAlignment="1">
      <alignment horizontal="center"/>
    </xf>
    <xf numFmtId="180" fontId="2" fillId="0" borderId="38" xfId="0" applyNumberFormat="1" applyFont="1" applyBorder="1" applyAlignment="1">
      <alignment horizontal="right"/>
    </xf>
    <xf numFmtId="38" fontId="2" fillId="0" borderId="38" xfId="1" applyFont="1" applyBorder="1"/>
    <xf numFmtId="0" fontId="2" fillId="0" borderId="11" xfId="0" applyFont="1" applyBorder="1"/>
    <xf numFmtId="38" fontId="2" fillId="0" borderId="0" xfId="1" applyFont="1"/>
    <xf numFmtId="38" fontId="2" fillId="0" borderId="0" xfId="1" applyFont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5" fillId="0" borderId="9" xfId="0" applyFont="1" applyBorder="1" applyAlignment="1">
      <alignment horizontal="left"/>
    </xf>
    <xf numFmtId="176" fontId="5" fillId="0" borderId="9" xfId="1" applyNumberFormat="1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shrinkToFit="1"/>
    </xf>
    <xf numFmtId="0" fontId="5" fillId="0" borderId="9" xfId="0" applyFont="1" applyBorder="1" applyAlignment="1">
      <alignment horizontal="left" shrinkToFi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パーセント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90_&#29289;&#27969;_OPEN/%23&#26087;&#37096;&#32626;_&#29289;&#27969;&#35506;/&#9670;&#29289;&#27969;&#26989;&#21209;&#29992;/&#29289;&#27969;&#12475;&#12531;&#12479;&#12540;%20-%20Bupsv/&#31056;&#23376;/R7&#24180;&#24230;&#65288;2025&#24180;&#24230;&#65289;&#21336;&#20385;&#22865;&#32004;/&#20196;&#21644;&#65303;&#24180;&#24230;&#20837;&#26413;&#26696;&#20214;/&#9312;&#12503;&#12522;&#12531;&#12479;&#12540;&#29992;&#12488;&#12490;&#12540;&#65288;&#25206;&#26705;&#12289;&#12487;&#12451;&#12456;&#12473;&#12289;&#12465;&#12452;&#12486;&#12451;&#12465;&#12452;&#65289;/R7&#12503;&#12522;&#12531;&#12479;&#12540;&#29992;&#12488;&#1249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施行決議書（入札）表"/>
      <sheetName val="施行決議書（入札）裏"/>
      <sheetName val="封筒原稿"/>
      <sheetName val="入力"/>
      <sheetName val="予定価格決裁"/>
      <sheetName val="新予定価格表"/>
      <sheetName val="予定価格書"/>
      <sheetName val="予定価格封筒 (3)"/>
      <sheetName val="物品調達兼見積徴収（随契）表"/>
      <sheetName val="8物品調達兼見積徴収（随契）裏"/>
      <sheetName val="8-2.見積書の提出について"/>
      <sheetName val="決裁2"/>
      <sheetName val="業務施行決裁1 (2)"/>
      <sheetName val="仕様書"/>
      <sheetName val="仕様書 (仕様のみ)"/>
      <sheetName val="委員会報告"/>
      <sheetName val="委員会報告（仕様のみ）"/>
      <sheetName val="機種選定報告"/>
      <sheetName val="機種選定報告（仕様のみ）"/>
      <sheetName val="請書"/>
      <sheetName val="契約書"/>
      <sheetName val="設計書1"/>
      <sheetName val="設計書1 (2)"/>
      <sheetName val="設計書2"/>
      <sheetName val="予定価決める用"/>
      <sheetName val="指名審査型依頼"/>
      <sheetName val="指名審査型結果"/>
      <sheetName val="指名競争依頼 (2)"/>
      <sheetName val="指名競争結果 (2)"/>
      <sheetName val="（随意契約）審査依頼書"/>
      <sheetName val="（随意契約）審査結果"/>
      <sheetName val="指名競争依頼"/>
      <sheetName val="指名競争結果"/>
      <sheetName val="課内指名審査会議事録用"/>
      <sheetName val="予定価格　率 (2)"/>
      <sheetName val="契約締結決裁"/>
      <sheetName val="契約締結決裁 (2)"/>
      <sheetName val="契約締結決裁 (3)"/>
      <sheetName val="契約締結決裁 (4)"/>
      <sheetName val="監督員任命決裁"/>
      <sheetName val="監督員任命通知"/>
      <sheetName val="業務関係書類受理決裁"/>
      <sheetName val="着手届"/>
      <sheetName val="完了届 "/>
      <sheetName val="検査依頼決裁"/>
      <sheetName val="検査依頼"/>
      <sheetName val="検査調書 "/>
      <sheetName val="検査結果通知決裁"/>
      <sheetName val="検査結果通知書"/>
    </sheetNames>
    <sheetDataSet>
      <sheetData sheetId="0">
        <row r="9">
          <cell r="F9" t="str">
            <v>プリンター用トナー</v>
          </cell>
          <cell r="AY9" t="str">
            <v>富士フイルムビジネスイノベーション株式会社製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5">
          <cell r="B55" t="str">
            <v>令和８年３月３１日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プリンター用トナー一式</v>
          </cell>
          <cell r="E3" t="str">
            <v>富士フイルムビジネスイノベーション株式会社製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Zeros="0" workbookViewId="0">
      <selection activeCell="H17" sqref="H17:I17"/>
    </sheetView>
  </sheetViews>
  <sheetFormatPr defaultRowHeight="14.25"/>
  <cols>
    <col min="1" max="12" width="11.125" style="1" customWidth="1"/>
    <col min="13" max="16" width="9" style="1"/>
    <col min="17" max="17" width="11" style="1" bestFit="1" customWidth="1"/>
    <col min="18" max="16384" width="9" style="1"/>
  </cols>
  <sheetData>
    <row r="1" spans="1:16" ht="13.5" customHeight="1" thickBot="1">
      <c r="A1" s="114"/>
      <c r="B1" s="114"/>
      <c r="C1" s="114"/>
      <c r="D1" s="114"/>
    </row>
    <row r="2" spans="1:16" ht="24.7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6" ht="24" customHeight="1">
      <c r="A3" s="105"/>
      <c r="B3" s="106"/>
      <c r="C3" s="107"/>
      <c r="D3" s="107"/>
      <c r="E3" s="106"/>
      <c r="F3" s="106"/>
      <c r="G3" s="106"/>
      <c r="H3" s="106"/>
      <c r="I3" s="106"/>
      <c r="J3" s="106"/>
      <c r="K3" s="106"/>
      <c r="L3" s="108"/>
    </row>
    <row r="4" spans="1:16" ht="13.5" customHeight="1">
      <c r="A4" s="105"/>
      <c r="B4" s="106"/>
      <c r="C4" s="107"/>
      <c r="D4" s="107"/>
      <c r="E4" s="106"/>
      <c r="F4" s="106"/>
      <c r="G4" s="106"/>
      <c r="H4" s="106"/>
      <c r="I4" s="106"/>
      <c r="J4" s="106"/>
      <c r="K4" s="106"/>
      <c r="L4" s="108"/>
    </row>
    <row r="5" spans="1:16" ht="24.75" customHeight="1">
      <c r="A5" s="109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8"/>
    </row>
    <row r="6" spans="1:16" ht="26.2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7"/>
    </row>
    <row r="7" spans="1:16" ht="30" customHeight="1">
      <c r="A7" s="5"/>
      <c r="B7" s="6"/>
      <c r="C7" s="6"/>
      <c r="D7" s="115" t="s">
        <v>0</v>
      </c>
      <c r="E7" s="115"/>
      <c r="F7" s="115"/>
      <c r="G7" s="115"/>
      <c r="H7" s="115"/>
      <c r="I7" s="115"/>
      <c r="J7" s="6"/>
      <c r="K7" s="6"/>
      <c r="L7" s="7"/>
    </row>
    <row r="8" spans="1:16" ht="23.25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7"/>
      <c r="P8" s="8"/>
    </row>
    <row r="9" spans="1:16" ht="23.25" customHeight="1" thickBot="1">
      <c r="A9" s="5"/>
      <c r="B9" s="116" t="str">
        <f>[1]設計書2!B3&amp;"（"&amp;[1]設計書2!E3&amp;"）"</f>
        <v>プリンター用トナー一式（富士フイルムビジネスイノベーション株式会社製）</v>
      </c>
      <c r="C9" s="116"/>
      <c r="D9" s="116"/>
      <c r="E9" s="116"/>
      <c r="F9" s="116"/>
      <c r="G9" s="116"/>
      <c r="H9" s="116"/>
      <c r="I9" s="116"/>
      <c r="J9" s="116"/>
      <c r="K9" s="116"/>
      <c r="L9" s="7"/>
    </row>
    <row r="10" spans="1:16" ht="23.25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</row>
    <row r="11" spans="1:16" ht="23.25" customHeight="1">
      <c r="A11" s="5"/>
      <c r="B11" s="6"/>
      <c r="C11" s="6"/>
      <c r="D11" s="9"/>
      <c r="E11" s="9"/>
      <c r="F11" s="9"/>
      <c r="G11" s="9"/>
      <c r="H11" s="9"/>
      <c r="I11" s="9"/>
      <c r="J11" s="6"/>
      <c r="K11" s="6"/>
      <c r="L11" s="7"/>
    </row>
    <row r="12" spans="1:16" ht="12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7"/>
    </row>
    <row r="13" spans="1:16" ht="27" customHeight="1">
      <c r="A13" s="5"/>
      <c r="B13" s="6"/>
      <c r="C13" s="6"/>
      <c r="D13" s="6"/>
      <c r="E13" s="111" t="s">
        <v>1</v>
      </c>
      <c r="F13" s="111"/>
      <c r="G13" s="112" t="s">
        <v>38</v>
      </c>
      <c r="H13" s="113"/>
      <c r="I13" s="113"/>
      <c r="J13" s="11"/>
      <c r="K13" s="11"/>
      <c r="L13" s="12"/>
    </row>
    <row r="14" spans="1:16" ht="12" customHeight="1">
      <c r="A14" s="5"/>
      <c r="B14" s="6"/>
      <c r="C14" s="6"/>
      <c r="D14" s="6"/>
      <c r="E14" s="13"/>
      <c r="F14" s="13"/>
      <c r="G14" s="13"/>
      <c r="H14" s="13"/>
      <c r="I14" s="13"/>
      <c r="J14" s="6"/>
      <c r="K14" s="6"/>
      <c r="L14" s="7"/>
    </row>
    <row r="15" spans="1:16" ht="27" customHeight="1">
      <c r="A15" s="5"/>
      <c r="B15" s="6"/>
      <c r="C15" s="6"/>
      <c r="D15" s="6"/>
      <c r="E15" s="111" t="s">
        <v>2</v>
      </c>
      <c r="F15" s="111"/>
      <c r="G15" s="112" t="s">
        <v>38</v>
      </c>
      <c r="H15" s="113"/>
      <c r="I15" s="113"/>
      <c r="J15" s="11"/>
      <c r="K15" s="11"/>
      <c r="L15" s="7"/>
    </row>
    <row r="16" spans="1:16" ht="12" customHeight="1">
      <c r="A16" s="5"/>
      <c r="B16" s="6"/>
      <c r="C16" s="6"/>
      <c r="D16" s="6"/>
      <c r="E16" s="13"/>
      <c r="F16" s="13"/>
      <c r="G16" s="13"/>
      <c r="H16" s="13"/>
      <c r="I16" s="13"/>
      <c r="J16" s="6"/>
      <c r="K16" s="6"/>
      <c r="L16" s="7"/>
    </row>
    <row r="17" spans="1:12" ht="27" customHeight="1">
      <c r="A17" s="5"/>
      <c r="B17" s="6"/>
      <c r="C17" s="6"/>
      <c r="D17" s="6"/>
      <c r="E17" s="117" t="s">
        <v>3</v>
      </c>
      <c r="F17" s="117"/>
      <c r="G17" s="10"/>
      <c r="H17" s="112" t="s">
        <v>38</v>
      </c>
      <c r="I17" s="113"/>
      <c r="J17" s="11"/>
      <c r="K17" s="11"/>
      <c r="L17" s="7"/>
    </row>
    <row r="18" spans="1:12" ht="21" customHeight="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7"/>
    </row>
    <row r="19" spans="1:12" ht="21" customHeight="1">
      <c r="A19" s="5"/>
      <c r="B19" s="6"/>
      <c r="C19" s="14"/>
      <c r="D19" s="110"/>
      <c r="E19" s="110"/>
      <c r="F19" s="110"/>
      <c r="G19" s="110"/>
      <c r="H19" s="118" t="s">
        <v>35</v>
      </c>
      <c r="I19" s="118"/>
      <c r="J19" s="118"/>
      <c r="K19" s="118"/>
      <c r="L19" s="119"/>
    </row>
    <row r="20" spans="1:12" ht="21" customHeight="1">
      <c r="A20" s="5"/>
      <c r="B20" s="6"/>
      <c r="C20" s="110"/>
      <c r="D20" s="110"/>
      <c r="E20" s="110"/>
      <c r="F20" s="110"/>
      <c r="G20" s="110"/>
      <c r="H20" s="118" t="s">
        <v>36</v>
      </c>
      <c r="I20" s="118"/>
      <c r="J20" s="118"/>
      <c r="K20" s="118"/>
      <c r="L20" s="119"/>
    </row>
    <row r="21" spans="1:12" ht="21" customHeight="1">
      <c r="A21" s="5"/>
      <c r="B21" s="6"/>
      <c r="C21" s="110"/>
      <c r="D21" s="110"/>
      <c r="E21" s="110"/>
      <c r="F21" s="110"/>
      <c r="G21" s="110"/>
      <c r="H21" s="118" t="s">
        <v>37</v>
      </c>
      <c r="I21" s="118"/>
      <c r="J21" s="118"/>
      <c r="K21" s="118"/>
      <c r="L21" s="119"/>
    </row>
    <row r="22" spans="1:12" ht="21" customHeight="1">
      <c r="A22" s="5"/>
      <c r="B22" s="6"/>
      <c r="C22" s="110"/>
      <c r="D22" s="110"/>
      <c r="E22" s="110"/>
      <c r="F22" s="110"/>
      <c r="G22" s="110"/>
      <c r="H22" s="110"/>
      <c r="I22" s="110"/>
      <c r="J22" s="110"/>
      <c r="K22" s="110"/>
      <c r="L22" s="15"/>
    </row>
    <row r="23" spans="1:12" ht="21" customHeight="1" thickBot="1">
      <c r="A23" s="16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9"/>
    </row>
    <row r="24" spans="1:12" ht="23.25" customHeight="1">
      <c r="K24" s="20"/>
      <c r="L24" s="20" t="s">
        <v>4</v>
      </c>
    </row>
  </sheetData>
  <mergeCells count="12">
    <mergeCell ref="E17:F17"/>
    <mergeCell ref="H17:I17"/>
    <mergeCell ref="H19:L19"/>
    <mergeCell ref="H20:L20"/>
    <mergeCell ref="H21:L21"/>
    <mergeCell ref="E15:F15"/>
    <mergeCell ref="G15:I15"/>
    <mergeCell ref="A1:D1"/>
    <mergeCell ref="D7:I7"/>
    <mergeCell ref="B9:K9"/>
    <mergeCell ref="E13:F13"/>
    <mergeCell ref="G13:I13"/>
  </mergeCells>
  <phoneticPr fontId="3"/>
  <pageMargins left="0.39370078740157483" right="0.39370078740157483" top="0.59055118110236227" bottom="0.39370078740157483" header="0" footer="0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Zeros="0" tabSelected="1" topLeftCell="A3" workbookViewId="0">
      <selection activeCell="H40" sqref="H40"/>
    </sheetView>
  </sheetViews>
  <sheetFormatPr defaultRowHeight="14.25"/>
  <cols>
    <col min="1" max="1" width="4.125" style="1" customWidth="1"/>
    <col min="2" max="2" width="38.75" style="1" customWidth="1"/>
    <col min="3" max="3" width="23.5" style="1" customWidth="1"/>
    <col min="4" max="4" width="16.875" style="1" customWidth="1"/>
    <col min="5" max="5" width="4.625" style="8" customWidth="1"/>
    <col min="6" max="6" width="11.625" style="20" bestFit="1" customWidth="1"/>
    <col min="7" max="7" width="13.625" style="103" customWidth="1"/>
    <col min="8" max="8" width="17.5" style="103" customWidth="1"/>
    <col min="9" max="9" width="11.25" style="1" customWidth="1"/>
    <col min="10" max="16384" width="9" style="1"/>
  </cols>
  <sheetData>
    <row r="1" spans="1:9" s="8" customFormat="1" ht="15.75" customHeight="1" thickBot="1">
      <c r="A1" s="120" t="s">
        <v>5</v>
      </c>
      <c r="B1" s="121"/>
      <c r="C1" s="21"/>
      <c r="D1" s="22" t="s">
        <v>6</v>
      </c>
      <c r="E1" s="22" t="s">
        <v>7</v>
      </c>
      <c r="F1" s="22" t="s">
        <v>8</v>
      </c>
      <c r="G1" s="23" t="s">
        <v>9</v>
      </c>
      <c r="H1" s="24" t="s">
        <v>10</v>
      </c>
      <c r="I1" s="25" t="s">
        <v>11</v>
      </c>
    </row>
    <row r="2" spans="1:9" ht="15.6" customHeight="1">
      <c r="A2" s="26"/>
      <c r="B2" s="27"/>
      <c r="C2" s="28"/>
      <c r="D2" s="29"/>
      <c r="E2" s="30"/>
      <c r="F2" s="31"/>
      <c r="G2" s="32"/>
      <c r="H2" s="32"/>
      <c r="I2" s="33"/>
    </row>
    <row r="3" spans="1:9" ht="15.6" customHeight="1">
      <c r="A3" s="34"/>
      <c r="B3" s="35" t="str">
        <f>[1]入力画面!F9&amp;"一式"</f>
        <v>プリンター用トナー一式</v>
      </c>
      <c r="C3" s="36"/>
      <c r="D3" s="37"/>
      <c r="E3" s="37" t="str">
        <f>+[1]入力画面!AY9</f>
        <v>富士フイルムビジネスイノベーション株式会社製</v>
      </c>
      <c r="F3" s="38"/>
      <c r="G3" s="39"/>
      <c r="H3" s="39"/>
      <c r="I3" s="40"/>
    </row>
    <row r="4" spans="1:9" ht="15.6" customHeight="1">
      <c r="A4" s="41"/>
      <c r="B4" s="6"/>
      <c r="C4" s="42"/>
      <c r="D4" s="43"/>
      <c r="E4" s="44"/>
      <c r="F4" s="45"/>
      <c r="G4" s="46"/>
      <c r="H4" s="46"/>
      <c r="I4" s="47"/>
    </row>
    <row r="5" spans="1:9" ht="15.6" customHeight="1">
      <c r="A5" s="34"/>
      <c r="B5" s="35"/>
      <c r="C5" s="36"/>
      <c r="D5" s="37"/>
      <c r="E5" s="48"/>
      <c r="F5" s="38"/>
      <c r="G5" s="39"/>
      <c r="H5" s="39"/>
      <c r="I5" s="40"/>
    </row>
    <row r="6" spans="1:9" ht="15.6" customHeight="1">
      <c r="A6" s="41"/>
      <c r="B6" s="49"/>
      <c r="C6" s="42"/>
      <c r="D6" s="43"/>
      <c r="E6" s="44"/>
      <c r="F6" s="50"/>
      <c r="G6" s="46"/>
      <c r="H6" s="51"/>
      <c r="I6" s="52"/>
    </row>
    <row r="7" spans="1:9" ht="15.6" customHeight="1">
      <c r="A7" s="53">
        <v>1</v>
      </c>
      <c r="B7" s="54" t="s">
        <v>12</v>
      </c>
      <c r="C7" s="36"/>
      <c r="D7" s="55" t="s">
        <v>13</v>
      </c>
      <c r="E7" s="48" t="s">
        <v>14</v>
      </c>
      <c r="F7" s="56">
        <v>276</v>
      </c>
      <c r="G7" s="39"/>
      <c r="H7" s="39">
        <f>+F7*G7</f>
        <v>0</v>
      </c>
      <c r="I7" s="57"/>
    </row>
    <row r="8" spans="1:9" ht="15.6" customHeight="1">
      <c r="A8" s="41"/>
      <c r="B8" s="6"/>
      <c r="C8" s="42"/>
      <c r="D8" s="43"/>
      <c r="E8" s="44"/>
      <c r="F8" s="50"/>
      <c r="G8" s="46"/>
      <c r="H8" s="51"/>
      <c r="I8" s="52"/>
    </row>
    <row r="9" spans="1:9" ht="15.6" customHeight="1">
      <c r="A9" s="53">
        <v>2</v>
      </c>
      <c r="B9" s="54" t="s">
        <v>15</v>
      </c>
      <c r="C9" s="36"/>
      <c r="D9" s="55" t="s">
        <v>16</v>
      </c>
      <c r="E9" s="48" t="s">
        <v>14</v>
      </c>
      <c r="F9" s="56">
        <v>168</v>
      </c>
      <c r="G9" s="39"/>
      <c r="H9" s="39">
        <f>+F9*G9</f>
        <v>0</v>
      </c>
      <c r="I9" s="57"/>
    </row>
    <row r="10" spans="1:9" ht="15.6" customHeight="1">
      <c r="A10" s="41"/>
      <c r="B10" s="6"/>
      <c r="C10" s="42"/>
      <c r="D10" s="43"/>
      <c r="E10" s="44"/>
      <c r="F10" s="50"/>
      <c r="G10" s="46"/>
      <c r="H10" s="51"/>
      <c r="I10" s="52"/>
    </row>
    <row r="11" spans="1:9" ht="15.6" customHeight="1">
      <c r="A11" s="58">
        <v>3</v>
      </c>
      <c r="B11" s="35" t="s">
        <v>17</v>
      </c>
      <c r="C11" s="36"/>
      <c r="D11" s="37" t="s">
        <v>18</v>
      </c>
      <c r="E11" s="48" t="s">
        <v>14</v>
      </c>
      <c r="F11" s="56">
        <v>144</v>
      </c>
      <c r="G11" s="39"/>
      <c r="H11" s="39">
        <f>+F11*G11</f>
        <v>0</v>
      </c>
      <c r="I11" s="57"/>
    </row>
    <row r="12" spans="1:9" ht="15.6" customHeight="1">
      <c r="A12" s="59"/>
      <c r="B12" s="6"/>
      <c r="C12" s="42"/>
      <c r="D12" s="43"/>
      <c r="E12" s="44"/>
      <c r="F12" s="60"/>
      <c r="G12" s="46"/>
      <c r="H12" s="61"/>
      <c r="I12" s="47"/>
    </row>
    <row r="13" spans="1:9" ht="15.6" customHeight="1">
      <c r="A13" s="58">
        <v>4</v>
      </c>
      <c r="B13" s="54" t="s">
        <v>19</v>
      </c>
      <c r="C13" s="36"/>
      <c r="D13" s="55" t="s">
        <v>20</v>
      </c>
      <c r="E13" s="48" t="s">
        <v>14</v>
      </c>
      <c r="F13" s="56">
        <v>156</v>
      </c>
      <c r="G13" s="39"/>
      <c r="H13" s="39">
        <f>+F13*G13</f>
        <v>0</v>
      </c>
      <c r="I13" s="40"/>
    </row>
    <row r="14" spans="1:9" ht="15.6" customHeight="1">
      <c r="A14" s="59"/>
      <c r="B14" s="6"/>
      <c r="C14" s="42"/>
      <c r="D14" s="43"/>
      <c r="E14" s="44"/>
      <c r="F14" s="50"/>
      <c r="G14" s="46"/>
      <c r="H14" s="46"/>
      <c r="I14" s="47"/>
    </row>
    <row r="15" spans="1:9" ht="15.6" customHeight="1">
      <c r="A15" s="58">
        <v>5</v>
      </c>
      <c r="B15" s="54" t="s">
        <v>21</v>
      </c>
      <c r="C15" s="36"/>
      <c r="D15" s="37" t="s">
        <v>22</v>
      </c>
      <c r="E15" s="48" t="s">
        <v>23</v>
      </c>
      <c r="F15" s="56">
        <v>169</v>
      </c>
      <c r="G15" s="39"/>
      <c r="H15" s="39">
        <f>+F15*G15</f>
        <v>0</v>
      </c>
      <c r="I15" s="40"/>
    </row>
    <row r="16" spans="1:9" ht="15.6" hidden="1" customHeight="1">
      <c r="A16" s="59"/>
      <c r="B16" s="62"/>
      <c r="C16" s="42"/>
      <c r="D16" s="43"/>
      <c r="E16" s="44"/>
      <c r="F16" s="50"/>
      <c r="G16" s="46"/>
      <c r="H16" s="46"/>
      <c r="I16" s="47"/>
    </row>
    <row r="17" spans="1:9" ht="15" hidden="1" customHeight="1">
      <c r="A17" s="58"/>
      <c r="B17" s="63"/>
      <c r="C17" s="36"/>
      <c r="D17" s="55"/>
      <c r="E17" s="48"/>
      <c r="F17" s="64"/>
      <c r="G17" s="39"/>
      <c r="H17" s="39"/>
      <c r="I17" s="57"/>
    </row>
    <row r="18" spans="1:9" ht="15.6" hidden="1" customHeight="1">
      <c r="A18" s="65"/>
      <c r="B18" s="66"/>
      <c r="C18" s="42"/>
      <c r="D18" s="67"/>
      <c r="E18" s="44"/>
      <c r="F18" s="68"/>
      <c r="G18" s="46"/>
      <c r="H18" s="46"/>
      <c r="I18" s="69"/>
    </row>
    <row r="19" spans="1:9" ht="15.6" hidden="1" customHeight="1">
      <c r="A19" s="65"/>
      <c r="B19" s="63"/>
      <c r="C19" s="36"/>
      <c r="D19" s="55"/>
      <c r="E19" s="70"/>
      <c r="F19" s="71"/>
      <c r="G19" s="72"/>
      <c r="H19" s="72"/>
      <c r="I19" s="73"/>
    </row>
    <row r="20" spans="1:9" ht="15.6" customHeight="1">
      <c r="A20" s="59"/>
      <c r="B20" s="6"/>
      <c r="C20" s="42"/>
      <c r="D20" s="43"/>
      <c r="E20" s="44"/>
      <c r="F20" s="50"/>
      <c r="G20" s="46"/>
      <c r="H20" s="46"/>
      <c r="I20" s="47"/>
    </row>
    <row r="21" spans="1:9" ht="15" customHeight="1">
      <c r="A21" s="58">
        <v>6</v>
      </c>
      <c r="B21" s="54" t="s">
        <v>24</v>
      </c>
      <c r="C21" s="36"/>
      <c r="D21" s="37" t="s">
        <v>25</v>
      </c>
      <c r="E21" s="48" t="s">
        <v>23</v>
      </c>
      <c r="F21" s="56">
        <v>381</v>
      </c>
      <c r="G21" s="39"/>
      <c r="H21" s="39">
        <f>+F21*G21</f>
        <v>0</v>
      </c>
      <c r="I21" s="57"/>
    </row>
    <row r="22" spans="1:9" ht="15.6" customHeight="1">
      <c r="A22" s="74"/>
      <c r="B22" s="6"/>
      <c r="C22" s="42"/>
      <c r="D22" s="43"/>
      <c r="E22" s="44"/>
      <c r="F22" s="50"/>
      <c r="G22" s="46"/>
      <c r="H22" s="46"/>
      <c r="I22" s="75"/>
    </row>
    <row r="23" spans="1:9" ht="15" customHeight="1">
      <c r="A23" s="58">
        <v>7</v>
      </c>
      <c r="B23" s="54" t="s">
        <v>26</v>
      </c>
      <c r="C23" s="36"/>
      <c r="D23" s="55" t="s">
        <v>27</v>
      </c>
      <c r="E23" s="48" t="s">
        <v>23</v>
      </c>
      <c r="F23" s="56">
        <v>617</v>
      </c>
      <c r="G23" s="39"/>
      <c r="H23" s="39">
        <f>+F23*G23</f>
        <v>0</v>
      </c>
      <c r="I23" s="76"/>
    </row>
    <row r="24" spans="1:9" ht="15.6" customHeight="1">
      <c r="A24" s="65"/>
      <c r="B24" s="66"/>
      <c r="C24" s="42"/>
      <c r="D24" s="43"/>
      <c r="E24" s="77"/>
      <c r="F24" s="78"/>
      <c r="G24" s="79"/>
      <c r="H24" s="79"/>
      <c r="I24" s="80"/>
    </row>
    <row r="25" spans="1:9" ht="15" customHeight="1">
      <c r="A25" s="58"/>
      <c r="B25" s="63"/>
      <c r="C25" s="36"/>
      <c r="D25" s="55"/>
      <c r="E25" s="48"/>
      <c r="F25" s="64"/>
      <c r="G25" s="39"/>
      <c r="H25" s="39"/>
      <c r="I25" s="57"/>
    </row>
    <row r="26" spans="1:9" ht="15.6" hidden="1" customHeight="1">
      <c r="A26" s="65"/>
      <c r="B26" s="66"/>
      <c r="C26" s="42"/>
      <c r="D26" s="67"/>
      <c r="E26" s="44"/>
      <c r="F26" s="68"/>
      <c r="G26" s="46"/>
      <c r="H26" s="46"/>
      <c r="I26" s="69"/>
    </row>
    <row r="27" spans="1:9" ht="15.6" hidden="1" customHeight="1">
      <c r="A27" s="65"/>
      <c r="B27" s="63"/>
      <c r="C27" s="36"/>
      <c r="D27" s="55"/>
      <c r="E27" s="70"/>
      <c r="F27" s="71"/>
      <c r="G27" s="72"/>
      <c r="H27" s="72"/>
      <c r="I27" s="73"/>
    </row>
    <row r="28" spans="1:9" ht="15.6" customHeight="1">
      <c r="A28" s="41"/>
      <c r="B28" s="81"/>
      <c r="C28" s="42"/>
      <c r="D28" s="43"/>
      <c r="E28" s="44"/>
      <c r="F28" s="50"/>
      <c r="G28" s="46"/>
      <c r="H28" s="46"/>
      <c r="I28" s="47"/>
    </row>
    <row r="29" spans="1:9" ht="15.6" customHeight="1">
      <c r="A29" s="82"/>
      <c r="B29" s="54"/>
      <c r="C29" s="36"/>
      <c r="D29" s="55"/>
      <c r="E29" s="48"/>
      <c r="F29" s="83"/>
      <c r="G29" s="39"/>
      <c r="H29" s="39"/>
      <c r="I29" s="40"/>
    </row>
    <row r="30" spans="1:9" ht="15.6" hidden="1" customHeight="1">
      <c r="A30" s="84"/>
      <c r="B30" s="85" t="s">
        <v>28</v>
      </c>
      <c r="C30" s="42"/>
      <c r="D30" s="43"/>
      <c r="E30" s="77"/>
      <c r="F30" s="86"/>
      <c r="G30" s="79"/>
      <c r="H30" s="79"/>
      <c r="I30" s="80"/>
    </row>
    <row r="31" spans="1:9" ht="15.6" hidden="1" customHeight="1">
      <c r="A31" s="84"/>
      <c r="B31" s="85" t="s">
        <v>29</v>
      </c>
      <c r="C31" s="42"/>
      <c r="D31" s="67"/>
      <c r="E31" s="87"/>
      <c r="F31" s="88"/>
      <c r="G31" s="89"/>
      <c r="H31" s="89"/>
      <c r="I31" s="90"/>
    </row>
    <row r="32" spans="1:9" ht="15.6" hidden="1" customHeight="1">
      <c r="A32" s="84"/>
      <c r="B32" s="85" t="s">
        <v>30</v>
      </c>
      <c r="C32" s="42"/>
      <c r="D32" s="43"/>
      <c r="E32" s="77"/>
      <c r="F32" s="86"/>
      <c r="G32" s="79"/>
      <c r="H32" s="79"/>
      <c r="I32" s="80"/>
    </row>
    <row r="33" spans="1:9" ht="15.6" hidden="1" customHeight="1">
      <c r="A33" s="34"/>
      <c r="B33" s="91" t="str">
        <f>"　　　※　納入期限　"&amp;+[1]仕様書!B55</f>
        <v>　　　※　納入期限　令和８年３月３１日</v>
      </c>
      <c r="C33" s="36"/>
      <c r="D33" s="37"/>
      <c r="E33" s="48"/>
      <c r="F33" s="83"/>
      <c r="G33" s="39"/>
      <c r="H33" s="39"/>
      <c r="I33" s="92"/>
    </row>
    <row r="34" spans="1:9" ht="15.6" customHeight="1">
      <c r="A34" s="41"/>
      <c r="B34" s="81"/>
      <c r="C34" s="42"/>
      <c r="D34" s="43"/>
      <c r="E34" s="44"/>
      <c r="F34" s="50"/>
      <c r="G34" s="46"/>
      <c r="H34" s="46"/>
      <c r="I34" s="47"/>
    </row>
    <row r="35" spans="1:9" ht="15.6" customHeight="1">
      <c r="A35" s="82"/>
      <c r="B35" s="54" t="s">
        <v>31</v>
      </c>
      <c r="C35" s="36"/>
      <c r="D35" s="55"/>
      <c r="E35" s="48"/>
      <c r="F35" s="83"/>
      <c r="G35" s="39"/>
      <c r="H35" s="39">
        <f>SUM(H7:H23)</f>
        <v>0</v>
      </c>
      <c r="I35" s="40"/>
    </row>
    <row r="36" spans="1:9" ht="15.6" hidden="1" customHeight="1">
      <c r="A36" s="41"/>
      <c r="B36" s="85"/>
      <c r="C36" s="42"/>
      <c r="D36" s="43"/>
      <c r="E36" s="44"/>
      <c r="F36" s="93"/>
      <c r="G36" s="46"/>
      <c r="H36" s="46"/>
      <c r="I36" s="47"/>
    </row>
    <row r="37" spans="1:9" ht="15.6" hidden="1" customHeight="1">
      <c r="A37" s="34"/>
      <c r="B37" s="54"/>
      <c r="C37" s="36"/>
      <c r="D37" s="55"/>
      <c r="E37" s="48"/>
      <c r="F37" s="83"/>
      <c r="G37" s="39"/>
      <c r="H37" s="39"/>
      <c r="I37" s="40"/>
    </row>
    <row r="38" spans="1:9" ht="15.6" customHeight="1">
      <c r="A38" s="41"/>
      <c r="B38" s="6"/>
      <c r="C38" s="42"/>
      <c r="D38" s="43"/>
      <c r="E38" s="44"/>
      <c r="F38" s="93"/>
      <c r="G38" s="46"/>
      <c r="H38" s="46"/>
      <c r="I38" s="47"/>
    </row>
    <row r="39" spans="1:9" ht="15.6" customHeight="1">
      <c r="A39" s="34">
        <v>8</v>
      </c>
      <c r="B39" s="54" t="s">
        <v>32</v>
      </c>
      <c r="C39" s="36"/>
      <c r="D39" s="55"/>
      <c r="E39" s="48"/>
      <c r="F39" s="83"/>
      <c r="G39" s="39"/>
      <c r="H39" s="39">
        <f>ROUNDDOWN(H35*I39,0)</f>
        <v>0</v>
      </c>
      <c r="I39" s="94">
        <v>0.1</v>
      </c>
    </row>
    <row r="40" spans="1:9" ht="15.6" customHeight="1">
      <c r="A40" s="41"/>
      <c r="B40" s="85"/>
      <c r="C40" s="42"/>
      <c r="D40" s="43"/>
      <c r="E40" s="44"/>
      <c r="F40" s="93"/>
      <c r="G40" s="46"/>
      <c r="H40" s="46"/>
      <c r="I40" s="47"/>
    </row>
    <row r="41" spans="1:9" ht="15.6" customHeight="1">
      <c r="A41" s="34"/>
      <c r="B41" s="54"/>
      <c r="C41" s="36"/>
      <c r="D41" s="55"/>
      <c r="E41" s="48"/>
      <c r="F41" s="83"/>
      <c r="G41" s="39"/>
      <c r="H41" s="39"/>
      <c r="I41" s="40"/>
    </row>
    <row r="42" spans="1:9" ht="15.6" customHeight="1">
      <c r="A42" s="41"/>
      <c r="B42" s="85"/>
      <c r="C42" s="42"/>
      <c r="D42" s="43"/>
      <c r="E42" s="44"/>
      <c r="F42" s="93"/>
      <c r="G42" s="46"/>
      <c r="H42" s="46"/>
      <c r="I42" s="47"/>
    </row>
    <row r="43" spans="1:9" ht="15.6" customHeight="1" thickBot="1">
      <c r="A43" s="95"/>
      <c r="B43" s="96" t="s">
        <v>33</v>
      </c>
      <c r="C43" s="97"/>
      <c r="D43" s="98"/>
      <c r="E43" s="99"/>
      <c r="F43" s="100"/>
      <c r="G43" s="101"/>
      <c r="H43" s="101">
        <f>H35+H39</f>
        <v>0</v>
      </c>
      <c r="I43" s="102"/>
    </row>
    <row r="44" spans="1:9" ht="29.25" customHeight="1">
      <c r="H44" s="104"/>
      <c r="I44" s="20" t="s">
        <v>34</v>
      </c>
    </row>
  </sheetData>
  <mergeCells count="1">
    <mergeCell ref="A1:B1"/>
  </mergeCells>
  <phoneticPr fontId="3"/>
  <pageMargins left="0.39370078740157483" right="0.39370078740157483" top="0.98425196850393704" bottom="0.19685039370078741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設計書1 </vt:lpstr>
      <vt:lpstr>設計書2</vt:lpstr>
    </vt:vector>
  </TitlesOfParts>
  <Company>公立陶生病院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SUDD060003</dc:creator>
  <cp:lastModifiedBy>Windows ユーザー</cp:lastModifiedBy>
  <cp:lastPrinted>2025-04-10T07:36:09Z</cp:lastPrinted>
  <dcterms:created xsi:type="dcterms:W3CDTF">2025-04-04T08:13:08Z</dcterms:created>
  <dcterms:modified xsi:type="dcterms:W3CDTF">2025-04-10T07:37:47Z</dcterms:modified>
</cp:coreProperties>
</file>